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95" windowWidth="27795" windowHeight="11955"/>
  </bookViews>
  <sheets>
    <sheet name="12 мес по мес" sheetId="2" r:id="rId1"/>
  </sheets>
  <calcPr calcId="125725" refMode="R1C1"/>
</workbook>
</file>

<file path=xl/calcChain.xml><?xml version="1.0" encoding="utf-8"?>
<calcChain xmlns="http://schemas.openxmlformats.org/spreadsheetml/2006/main">
  <c r="H19" i="2"/>
  <c r="H25" l="1"/>
  <c r="H23"/>
  <c r="H21"/>
  <c r="H16"/>
  <c r="H13"/>
  <c r="H10"/>
  <c r="H8"/>
  <c r="H6"/>
  <c r="H27" l="1"/>
  <c r="H28" l="1"/>
  <c r="H30"/>
</calcChain>
</file>

<file path=xl/sharedStrings.xml><?xml version="1.0" encoding="utf-8"?>
<sst xmlns="http://schemas.openxmlformats.org/spreadsheetml/2006/main" count="48" uniqueCount="41">
  <si>
    <t>Единица измерения</t>
  </si>
  <si>
    <t>Цена , руб/за единицу</t>
  </si>
  <si>
    <t>Объем</t>
  </si>
  <si>
    <t>Кол-во</t>
  </si>
  <si>
    <t>I. Санитарные работы по содержанию помещений общего пользования</t>
  </si>
  <si>
    <t>I.I.</t>
  </si>
  <si>
    <t>Мытье лесничных площадок и маршей, в том числе:</t>
  </si>
  <si>
    <t>м2</t>
  </si>
  <si>
    <t>Подметание полов во всех помещениях общего пользования (л/марши и площадки),Генеральная уборка (помывка окон и стен),Влажная уборка полов мест общего пользования</t>
  </si>
  <si>
    <t>I.II.</t>
  </si>
  <si>
    <t>Дератизация, дезинсекция (мест общего пользования)</t>
  </si>
  <si>
    <t xml:space="preserve">II. Обслуживание объектов внешнего благоустройства </t>
  </si>
  <si>
    <t xml:space="preserve">II. </t>
  </si>
  <si>
    <t>Уборка территории с неусовершенствованным покрытием 1класса, в т.ч.</t>
  </si>
  <si>
    <t>Подметание  территории с усовершенствованным и неусовершенствованным покрытием в летний период,Сезонное выкашивание травы, Уборка мусора в летний период, Очистка урн,Уборка площадки перед входом в подъезд, Очистка участка территории после механизированной уборки (в холодный период), Очистка территории от уплотненного снега и наледи, Очистка отмостков от уплотненного снега и наледи,Подметание территории с усовершенствованным покрытием в зимний период, Сдвижка и подметание снега при снегопаде,Посыпка территории песком (тротуар перед подъездом), с учетом доставки и стоимости песка</t>
  </si>
  <si>
    <t>III. Подготовка многоквартирного дома к сезонной эксплуатации</t>
  </si>
  <si>
    <t>III.</t>
  </si>
  <si>
    <t>Техническое обслуживание инженерных сетей, входящих в состав общего имущества МКД, в т.ч.</t>
  </si>
  <si>
    <t>Ревизия арматуры на внутридомовых системах;консервация и расконсервация системы отопления, проверка систем; консервация и расконсервация системы горячего водоснабжения; проверка систем центрального отопления в момент расконсервирования.;Проверка целостности оконных и дверных заполнений, плотности притворов, механической прочности и работоспособности фурнитуры элементов оконных и дверных заполнений в помещениях, относящихся к общему имуществу в МКД; при выявлении нарушений в отопительный период - незамедлительный ремонт</t>
  </si>
  <si>
    <t>IV. Проведение технических осмотров, обслуживание и устранение незначительных неисправностей</t>
  </si>
  <si>
    <t>IV.</t>
  </si>
  <si>
    <t>Осмотр мест общего пользования и подвальных помещений, в т.ч.</t>
  </si>
  <si>
    <t>V. Обслуживание общедомовых приборов учета</t>
  </si>
  <si>
    <t>шт.</t>
  </si>
  <si>
    <t>VIII.  Управление многоквартирным домом</t>
  </si>
  <si>
    <t>Всего в месяц</t>
  </si>
  <si>
    <t>тариф, руб с кв.м. жилой площади</t>
  </si>
  <si>
    <t xml:space="preserve">VII. Аварийно - диспетчерская служба </t>
  </si>
  <si>
    <t>Площадь МКД</t>
  </si>
  <si>
    <t>Обслуживание общедомовых приборов учета (без стоимости работ по поверке узла учета)</t>
  </si>
  <si>
    <t>Регистрация и выполненине заявок собственников, ведение журнала заявок,взаимодействие с иными АДС и с ЕДДС. Устранение аварийных ситуаций на инженерном оборудовании общего имущества МКД: ликвидация засоров внутридомовой системы водоотведения; устранение аварийных повреждений систем ХВС, ГВС, системы отопления (с заменой аварийных стояков и радиаторов (радиатор приобретает собственник) после коммисионного обследования),воотведения, электроснабжения;замена электрических ламп в подъезде.</t>
  </si>
  <si>
    <t xml:space="preserve">Проведение технических осмотров и устранение незначительных неисправностей в системах вентиляции. Проведение технических осмотров, обслуживание  и устранение незначительных неисправностей электротехнических устройств.Проведение технических осмотров на внутриквартирных и внутридомовых системах водоснабжения , теплоснабжения и канализации, с целью контроля работы оборудования, правильности эксплуатации помещения, предупредительного ремонта, консультации собственников по правильному пользованию внутридомовым оборудованием. Обслуживание и устранение незначительных неисправностей на общестроительных конструкциях, проверка и поддержание в исправном состоянии входов в подвалы, контроль за замками, проверка и поддержание температурно-влажносного режима подвала, очистка, контроль за гидроизоляцией фундамента, контроль за стенами, перекрытиями, лестницами, окнами и полами в местах общего пользования, фасадом,внутренней отделки (подъездов), проврка кровли на отсутствие протечек и их устранение, очистка кровли от мусора, сосулек. </t>
  </si>
  <si>
    <t>VI. Обслуживание  ВДГО</t>
  </si>
  <si>
    <t>Обслуживание ВДГО</t>
  </si>
  <si>
    <t> Хранение и ведение технической документации по МКД; проведение технических осмотров МКД; заключение договоров с подрядными организациями на выполнение работ по содержанию и ремонту ОИ МКД; Заключение договоров с РСО на поставку КР для нужд ОИ МКД. Опалата КР на ОИ МКД. Осуществление контроля:- за качеством выполнения работ по содержанию и ремонту ОИ МКД; - за обеспечением потребителей коммунальными услугами установленного уровня качества в объеме, соответствующем при установлении условий и порядка владения, пользования, и распоряжения общей собственностью; Обеспечение соблюдения прав и законных интересов собственников помещений в МКД при установлении условий и порядка владения, пользования и распоряжения общей собственность;Представление законных интересов собственников помещений в МКД; Установление фактов причинения вреда имуществу;Начисление платежей гражданам за ЖКУ по тарифам;Сбор платежей с граждан за потребленные ЖКУ;Проведение мероприятий с должниками за потребленные ЖКУ;Проведение мероприятий с должниками за потребленные ЖКУ;Проведение расчетов с поставщиками и подрядными организациями ЖКУ;Проведение работ по согласованию объемов и стоимости предъявленных поставщиками  и подрядными организациями ЖКУ;Изменение платы за коммунальные услуги при предоставлении коммунальных услуг ненадлежащего качества и(или) перерывами, превышающими установленную продолжительность;Изменение платы за жилищные услуги при отсутствии граждан по месту жительства в соответствии законодательством;Предоставление устных и письменных разъяснений гражданам (нанимателям, собственникам жилых помещений и членам их семей) о порядке пользовании жилыми помещениями и общим имуществом МКД;Осуществление регистрационного учета граждан, выдача справок по месту требования;Информирование граждан – собственников жилых помещений об изменении тарифов на ЖКУ;Подговка предложений о проведении капитального ремонта МКД.</t>
  </si>
  <si>
    <t>ё</t>
  </si>
  <si>
    <t>ВСЕГО 12 месяцев</t>
  </si>
  <si>
    <t>Перечень и стоимость работ и услуг по содержанию и ремонту общего имущества в МКД по адресу:                                                                     г.Бузулук, Ленинградская д. 23Б на период с 01.06.2021г. по 31.05.2021г. (12 месяцев)</t>
  </si>
  <si>
    <r>
      <t xml:space="preserve"> </t>
    </r>
    <r>
      <rPr>
        <sz val="10"/>
        <color theme="1"/>
        <rFont val="Times New Roman"/>
        <family val="1"/>
        <charset val="204"/>
      </rPr>
      <t xml:space="preserve">В размер платы за содержание жилого помещения не включена плата за холодную воду, горячую воду, электрическую энергию, потребляемые при использовании и содержании общего имущества в многоквартирном доме.
Плата за коммунальные ресурсы начисляется исходя из утвержденных в законодательном порядке нормативов потребления коммунальных ресурсов, расходуемых на содержание общего имущества. В случае приятия решения собственниками, начисление платы за коммунальные ресурсы, расходуемые на содержание общего имущества МКД, производится исходя из объемов, определяемых по показаниям коллективных (общедомовых) приборов учёта. 
Перечень составлен согласно Постановлению Правительства РФ от 03.04.2013 N 290 (ред. от 15.12.2018)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работы выполняются ООО  «Энергосервис» согласно выше утверждённого перечня.
Собственник жилых помещений № 1- № 69 ООО «Восход»        
В лице генерального директора      _________________________ Ш..А.Калайчиев 
                                                м.п.                  (подпись)                            </t>
    </r>
    <r>
      <rPr>
        <b/>
        <sz val="10"/>
        <color theme="1"/>
        <rFont val="Times New Roman"/>
        <family val="1"/>
        <charset val="204"/>
      </rPr>
      <t xml:space="preserve">           
</t>
    </r>
  </si>
  <si>
    <t>Приложение № 3                                                                                          к  протоколу общего собрания
 собственников многоквартирного дома
от «13» мая  2021г</t>
  </si>
  <si>
    <t>Стоимость работ и услуг (руб/12 мес.)</t>
  </si>
</sst>
</file>

<file path=xl/styles.xml><?xml version="1.0" encoding="utf-8"?>
<styleSheet xmlns="http://schemas.openxmlformats.org/spreadsheetml/2006/main">
  <numFmts count="1">
    <numFmt numFmtId="164" formatCode="0.000"/>
  </numFmts>
  <fonts count="8">
    <font>
      <sz val="11"/>
      <color theme="1"/>
      <name val="Calibri"/>
      <family val="2"/>
      <charset val="204"/>
      <scheme val="minor"/>
    </font>
    <font>
      <sz val="11"/>
      <color rgb="FF006100"/>
      <name val="Calibri"/>
      <family val="2"/>
      <charset val="204"/>
      <scheme val="minor"/>
    </font>
    <font>
      <b/>
      <sz val="11"/>
      <color theme="1"/>
      <name val="Calibri"/>
      <family val="2"/>
      <charset val="204"/>
      <scheme val="minor"/>
    </font>
    <font>
      <b/>
      <sz val="12"/>
      <color theme="1"/>
      <name val="Times New Roman"/>
      <family val="1"/>
      <charset val="204"/>
    </font>
    <font>
      <b/>
      <sz val="10"/>
      <color theme="1"/>
      <name val="Times New Roman"/>
      <family val="1"/>
      <charset val="204"/>
    </font>
    <font>
      <sz val="10"/>
      <color theme="1"/>
      <name val="Calibri"/>
      <family val="2"/>
      <scheme val="minor"/>
    </font>
    <font>
      <sz val="10"/>
      <color theme="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C6EFCE"/>
      </patternFill>
    </fill>
    <fill>
      <patternFill patternType="solid">
        <fgColor theme="0"/>
        <bgColor indexed="64"/>
      </patternFill>
    </fill>
  </fills>
  <borders count="50">
    <border>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indexed="64"/>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rgb="FF000000"/>
      </top>
      <bottom/>
      <diagonal/>
    </border>
    <border>
      <left/>
      <right/>
      <top style="thin">
        <color rgb="FF000000"/>
      </top>
      <bottom/>
      <diagonal/>
    </border>
    <border>
      <left/>
      <right style="thin">
        <color rgb="FF000000"/>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16">
    <xf numFmtId="0" fontId="0" fillId="0" borderId="0" xfId="0"/>
    <xf numFmtId="0" fontId="0" fillId="0" borderId="0" xfId="0" applyBorder="1"/>
    <xf numFmtId="0" fontId="4" fillId="0" borderId="2" xfId="0" applyFont="1" applyBorder="1" applyAlignment="1">
      <alignment wrapText="1"/>
    </xf>
    <xf numFmtId="0" fontId="4" fillId="0" borderId="4" xfId="0" applyFont="1" applyBorder="1" applyAlignment="1">
      <alignmen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top"/>
    </xf>
    <xf numFmtId="0" fontId="4"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9" xfId="0" applyFont="1" applyBorder="1" applyAlignment="1">
      <alignment vertical="center"/>
    </xf>
    <xf numFmtId="0" fontId="4" fillId="0" borderId="37" xfId="0" applyFont="1" applyBorder="1" applyAlignment="1">
      <alignment horizontal="center" vertical="center"/>
    </xf>
    <xf numFmtId="0" fontId="4" fillId="0" borderId="4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4" fillId="3" borderId="4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0" fillId="3" borderId="0" xfId="0" applyFill="1"/>
    <xf numFmtId="164" fontId="0" fillId="0" borderId="0" xfId="0" applyNumberFormat="1"/>
    <xf numFmtId="164" fontId="0" fillId="3" borderId="0" xfId="0" applyNumberFormat="1" applyFill="1"/>
    <xf numFmtId="0" fontId="6" fillId="0" borderId="0" xfId="0"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wrapText="1"/>
    </xf>
    <xf numFmtId="0" fontId="4" fillId="0" borderId="1" xfId="0" applyFont="1" applyBorder="1" applyAlignment="1">
      <alignment horizontal="center" vertical="center"/>
    </xf>
    <xf numFmtId="0" fontId="5" fillId="0" borderId="2" xfId="0" applyFont="1" applyBorder="1"/>
    <xf numFmtId="0" fontId="5" fillId="0" borderId="3" xfId="0" applyFont="1" applyBorder="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2" borderId="7" xfId="1" applyBorder="1" applyAlignment="1">
      <alignment horizontal="center" vertical="center" wrapText="1"/>
    </xf>
    <xf numFmtId="0" fontId="1" fillId="2" borderId="0" xfId="1" applyBorder="1" applyAlignment="1">
      <alignment horizontal="center" vertical="center" wrapText="1"/>
    </xf>
    <xf numFmtId="0" fontId="1" fillId="2" borderId="8" xfId="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7" xfId="0" applyFont="1" applyFill="1" applyBorder="1" applyAlignment="1">
      <alignment horizontal="center" vertical="center" wrapText="1"/>
    </xf>
    <xf numFmtId="2" fontId="4"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8" xfId="0" applyNumberFormat="1" applyFont="1" applyBorder="1" applyAlignment="1">
      <alignment horizontal="center" vertical="center"/>
    </xf>
    <xf numFmtId="2" fontId="4" fillId="0" borderId="8" xfId="0" applyNumberFormat="1"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1" fillId="2" borderId="5" xfId="1" applyBorder="1" applyAlignment="1">
      <alignment horizontal="center" vertical="center" wrapText="1"/>
    </xf>
    <xf numFmtId="0" fontId="1" fillId="2" borderId="22" xfId="1" applyBorder="1" applyAlignment="1">
      <alignment horizontal="center" vertical="center" wrapText="1"/>
    </xf>
    <xf numFmtId="0" fontId="1" fillId="2" borderId="6" xfId="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2" fontId="4" fillId="0" borderId="7"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25" xfId="0" applyNumberFormat="1" applyFont="1" applyBorder="1" applyAlignment="1">
      <alignment horizontal="center" vertical="center"/>
    </xf>
    <xf numFmtId="0" fontId="7" fillId="0" borderId="23"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xf numFmtId="2" fontId="4" fillId="0" borderId="33"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21" xfId="0" applyFont="1" applyBorder="1" applyAlignment="1">
      <alignment horizontal="left" vertical="center" wrapText="1"/>
    </xf>
    <xf numFmtId="0" fontId="1" fillId="2" borderId="5" xfId="1" applyBorder="1" applyAlignment="1">
      <alignment horizontal="center" vertical="center"/>
    </xf>
    <xf numFmtId="0" fontId="1" fillId="2" borderId="22" xfId="1" applyBorder="1" applyAlignment="1">
      <alignment horizontal="center" vertical="center"/>
    </xf>
    <xf numFmtId="0" fontId="1" fillId="2" borderId="6" xfId="1" applyBorder="1" applyAlignment="1">
      <alignment horizontal="center" vertical="center"/>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4" fillId="0" borderId="44" xfId="0" applyFont="1" applyBorder="1" applyAlignment="1">
      <alignment horizontal="center" vertical="center" wrapText="1"/>
    </xf>
    <xf numFmtId="0" fontId="6" fillId="0" borderId="44" xfId="0" applyFont="1" applyBorder="1" applyAlignment="1">
      <alignment horizontal="center" vertical="center" wrapText="1"/>
    </xf>
    <xf numFmtId="0" fontId="4" fillId="0" borderId="5" xfId="0" applyFont="1" applyBorder="1" applyAlignment="1">
      <alignment horizontal="right"/>
    </xf>
    <xf numFmtId="0" fontId="0" fillId="0" borderId="22" xfId="0" applyBorder="1" applyAlignment="1">
      <alignment horizontal="right"/>
    </xf>
    <xf numFmtId="2" fontId="2" fillId="0" borderId="45" xfId="0" applyNumberFormat="1" applyFont="1" applyBorder="1" applyAlignment="1">
      <alignment horizontal="center"/>
    </xf>
    <xf numFmtId="2" fontId="2" fillId="0" borderId="46" xfId="0" applyNumberFormat="1" applyFont="1" applyBorder="1" applyAlignment="1">
      <alignment horizontal="center"/>
    </xf>
    <xf numFmtId="0" fontId="4" fillId="0" borderId="5" xfId="0" applyFont="1" applyBorder="1" applyAlignment="1">
      <alignment horizontal="right" vertical="center"/>
    </xf>
    <xf numFmtId="0" fontId="4" fillId="0" borderId="22" xfId="0" applyFont="1" applyBorder="1" applyAlignment="1">
      <alignment horizontal="right" vertical="center"/>
    </xf>
    <xf numFmtId="0" fontId="4" fillId="0" borderId="6" xfId="0" applyFont="1" applyBorder="1" applyAlignment="1">
      <alignment horizontal="right" vertical="center"/>
    </xf>
    <xf numFmtId="2" fontId="4" fillId="0" borderId="5" xfId="0" applyNumberFormat="1" applyFont="1" applyBorder="1" applyAlignment="1">
      <alignment horizontal="center" vertical="center"/>
    </xf>
    <xf numFmtId="0" fontId="4" fillId="0" borderId="6" xfId="0" applyFont="1" applyBorder="1" applyAlignment="1">
      <alignment horizontal="center" vertical="center"/>
    </xf>
    <xf numFmtId="2" fontId="4" fillId="0" borderId="6" xfId="0" applyNumberFormat="1" applyFont="1" applyBorder="1" applyAlignment="1">
      <alignment horizontal="center" vertical="center"/>
    </xf>
    <xf numFmtId="0" fontId="6" fillId="0" borderId="47" xfId="0" applyFont="1" applyBorder="1" applyAlignment="1">
      <alignment horizontal="left" vertical="center" wrapText="1"/>
    </xf>
    <xf numFmtId="2" fontId="4" fillId="0" borderId="49" xfId="0" applyNumberFormat="1" applyFont="1" applyBorder="1" applyAlignment="1">
      <alignment horizontal="center" vertical="center"/>
    </xf>
    <xf numFmtId="0" fontId="7" fillId="0" borderId="43" xfId="0" applyFont="1" applyBorder="1" applyAlignment="1">
      <alignment horizontal="left" vertical="center" wrapText="1"/>
    </xf>
    <xf numFmtId="0" fontId="7" fillId="3" borderId="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3" xfId="0" applyFont="1" applyFill="1" applyBorder="1" applyAlignment="1">
      <alignment horizontal="left" vertical="center" wrapText="1"/>
    </xf>
    <xf numFmtId="2" fontId="4" fillId="3" borderId="18" xfId="0" applyNumberFormat="1" applyFont="1" applyFill="1" applyBorder="1" applyAlignment="1">
      <alignment horizontal="center" vertical="center"/>
    </xf>
    <xf numFmtId="2" fontId="4" fillId="3" borderId="8" xfId="0" applyNumberFormat="1" applyFont="1" applyFill="1" applyBorder="1" applyAlignment="1">
      <alignment horizontal="center" vertical="center"/>
    </xf>
    <xf numFmtId="0" fontId="0" fillId="0" borderId="0" xfId="0" applyBorder="1" applyAlignment="1">
      <alignment horizontal="center"/>
    </xf>
  </cellXfs>
  <cellStyles count="2">
    <cellStyle name="Обычный" xfId="0" builtinId="0"/>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topLeftCell="A25" workbookViewId="0">
      <selection activeCell="H4" sqref="H4:I4"/>
    </sheetView>
  </sheetViews>
  <sheetFormatPr defaultRowHeight="15"/>
  <cols>
    <col min="1" max="1" width="4.7109375" customWidth="1"/>
    <col min="3" max="3" width="52.28515625" customWidth="1"/>
    <col min="9" max="9" width="9.5703125" customWidth="1"/>
    <col min="10" max="10" width="9.140625" style="23"/>
  </cols>
  <sheetData>
    <row r="1" spans="1:9" ht="57.75" customHeight="1">
      <c r="A1" s="1"/>
      <c r="B1" s="1"/>
      <c r="C1" s="1"/>
      <c r="D1" s="29" t="s">
        <v>39</v>
      </c>
      <c r="E1" s="115"/>
      <c r="F1" s="115"/>
      <c r="G1" s="115"/>
      <c r="H1" s="115"/>
      <c r="I1" s="115"/>
    </row>
    <row r="2" spans="1:9">
      <c r="A2" s="28" t="s">
        <v>37</v>
      </c>
      <c r="B2" s="28"/>
      <c r="C2" s="28"/>
      <c r="D2" s="28"/>
      <c r="E2" s="28"/>
      <c r="F2" s="28"/>
      <c r="G2" s="28"/>
      <c r="H2" s="29"/>
      <c r="I2" s="29"/>
    </row>
    <row r="3" spans="1:9">
      <c r="A3" s="29"/>
      <c r="B3" s="29"/>
      <c r="C3" s="29"/>
      <c r="D3" s="29"/>
      <c r="E3" s="29"/>
      <c r="F3" s="29"/>
      <c r="G3" s="29"/>
      <c r="H3" s="29"/>
      <c r="I3" s="29"/>
    </row>
    <row r="4" spans="1:9" ht="39">
      <c r="A4" s="30" t="s">
        <v>35</v>
      </c>
      <c r="B4" s="31"/>
      <c r="C4" s="32"/>
      <c r="D4" s="2" t="s">
        <v>0</v>
      </c>
      <c r="E4" s="3" t="s">
        <v>1</v>
      </c>
      <c r="F4" s="3" t="s">
        <v>2</v>
      </c>
      <c r="G4" s="4" t="s">
        <v>3</v>
      </c>
      <c r="H4" s="33" t="s">
        <v>40</v>
      </c>
      <c r="I4" s="34"/>
    </row>
    <row r="5" spans="1:9" ht="18" customHeight="1">
      <c r="A5" s="35" t="s">
        <v>4</v>
      </c>
      <c r="B5" s="36"/>
      <c r="C5" s="36"/>
      <c r="D5" s="36"/>
      <c r="E5" s="36"/>
      <c r="F5" s="36"/>
      <c r="G5" s="36"/>
      <c r="H5" s="36"/>
      <c r="I5" s="37"/>
    </row>
    <row r="6" spans="1:9">
      <c r="A6" s="5" t="s">
        <v>5</v>
      </c>
      <c r="B6" s="38" t="s">
        <v>6</v>
      </c>
      <c r="C6" s="39"/>
      <c r="D6" s="40" t="s">
        <v>7</v>
      </c>
      <c r="E6" s="42">
        <v>6.2</v>
      </c>
      <c r="F6" s="44">
        <v>668.8</v>
      </c>
      <c r="G6" s="42">
        <v>52</v>
      </c>
      <c r="H6" s="46">
        <f>SUM(E6*F6*G6)</f>
        <v>215621.11999999997</v>
      </c>
      <c r="I6" s="47"/>
    </row>
    <row r="7" spans="1:9" ht="66" customHeight="1">
      <c r="A7" s="50" t="s">
        <v>8</v>
      </c>
      <c r="B7" s="51"/>
      <c r="C7" s="52"/>
      <c r="D7" s="41"/>
      <c r="E7" s="43"/>
      <c r="F7" s="45"/>
      <c r="G7" s="43"/>
      <c r="H7" s="48"/>
      <c r="I7" s="49"/>
    </row>
    <row r="8" spans="1:9" ht="26.25" customHeight="1">
      <c r="A8" s="6" t="s">
        <v>9</v>
      </c>
      <c r="B8" s="53" t="s">
        <v>10</v>
      </c>
      <c r="C8" s="54"/>
      <c r="D8" s="7" t="s">
        <v>7</v>
      </c>
      <c r="E8" s="8">
        <v>2.7</v>
      </c>
      <c r="F8" s="8">
        <v>776.9</v>
      </c>
      <c r="G8" s="9">
        <v>2</v>
      </c>
      <c r="H8" s="46">
        <f>SUM(E8*F8*G8)</f>
        <v>4195.26</v>
      </c>
      <c r="I8" s="47"/>
    </row>
    <row r="9" spans="1:9" ht="18" customHeight="1">
      <c r="A9" s="55" t="s">
        <v>11</v>
      </c>
      <c r="B9" s="56"/>
      <c r="C9" s="56"/>
      <c r="D9" s="56"/>
      <c r="E9" s="56"/>
      <c r="F9" s="56"/>
      <c r="G9" s="56"/>
      <c r="H9" s="56"/>
      <c r="I9" s="57"/>
    </row>
    <row r="10" spans="1:9" ht="23.25" customHeight="1">
      <c r="A10" s="10" t="s">
        <v>12</v>
      </c>
      <c r="B10" s="58" t="s">
        <v>13</v>
      </c>
      <c r="C10" s="59"/>
      <c r="D10" s="60" t="s">
        <v>7</v>
      </c>
      <c r="E10" s="62">
        <v>0.17</v>
      </c>
      <c r="F10" s="62">
        <v>2390</v>
      </c>
      <c r="G10" s="62">
        <v>249</v>
      </c>
      <c r="H10" s="64">
        <f>SUM(E10*F10*G10)</f>
        <v>101168.7</v>
      </c>
      <c r="I10" s="49"/>
    </row>
    <row r="11" spans="1:9" ht="116.25" customHeight="1">
      <c r="A11" s="67" t="s">
        <v>14</v>
      </c>
      <c r="B11" s="68"/>
      <c r="C11" s="69"/>
      <c r="D11" s="61"/>
      <c r="E11" s="63"/>
      <c r="F11" s="63"/>
      <c r="G11" s="63"/>
      <c r="H11" s="65"/>
      <c r="I11" s="66"/>
    </row>
    <row r="12" spans="1:9" ht="18" customHeight="1">
      <c r="A12" s="35" t="s">
        <v>15</v>
      </c>
      <c r="B12" s="36"/>
      <c r="C12" s="36"/>
      <c r="D12" s="36"/>
      <c r="E12" s="36"/>
      <c r="F12" s="36"/>
      <c r="G12" s="36"/>
      <c r="H12" s="36"/>
      <c r="I12" s="37"/>
    </row>
    <row r="13" spans="1:9" ht="26.25" customHeight="1">
      <c r="A13" s="11" t="s">
        <v>16</v>
      </c>
      <c r="B13" s="70" t="s">
        <v>17</v>
      </c>
      <c r="C13" s="71"/>
      <c r="D13" s="72" t="s">
        <v>7</v>
      </c>
      <c r="E13" s="74">
        <v>5.36</v>
      </c>
      <c r="F13" s="74">
        <v>3274.3</v>
      </c>
      <c r="G13" s="76">
        <v>2</v>
      </c>
      <c r="H13" s="78">
        <f>SUM(E13*F13*G13)</f>
        <v>35100.496000000006</v>
      </c>
      <c r="I13" s="47"/>
    </row>
    <row r="14" spans="1:9" ht="138.75" customHeight="1">
      <c r="A14" s="79" t="s">
        <v>18</v>
      </c>
      <c r="B14" s="80"/>
      <c r="C14" s="81"/>
      <c r="D14" s="73"/>
      <c r="E14" s="75"/>
      <c r="F14" s="75"/>
      <c r="G14" s="77"/>
      <c r="H14" s="65"/>
      <c r="I14" s="66"/>
    </row>
    <row r="15" spans="1:9" ht="18" customHeight="1">
      <c r="A15" s="55" t="s">
        <v>19</v>
      </c>
      <c r="B15" s="56"/>
      <c r="C15" s="56"/>
      <c r="D15" s="56"/>
      <c r="E15" s="56"/>
      <c r="F15" s="56"/>
      <c r="G15" s="56"/>
      <c r="H15" s="56"/>
      <c r="I15" s="57"/>
    </row>
    <row r="16" spans="1:9" ht="25.5" customHeight="1">
      <c r="A16" s="12" t="s">
        <v>20</v>
      </c>
      <c r="B16" s="82" t="s">
        <v>21</v>
      </c>
      <c r="C16" s="83"/>
      <c r="D16" s="84" t="s">
        <v>7</v>
      </c>
      <c r="E16" s="85">
        <v>0.41</v>
      </c>
      <c r="F16" s="85">
        <v>3274.3</v>
      </c>
      <c r="G16" s="85">
        <v>52</v>
      </c>
      <c r="H16" s="48">
        <f>SUM(E16*F16*G16)</f>
        <v>69808.076000000001</v>
      </c>
      <c r="I16" s="49"/>
    </row>
    <row r="17" spans="1:11" ht="213" customHeight="1">
      <c r="A17" s="86" t="s">
        <v>31</v>
      </c>
      <c r="B17" s="87"/>
      <c r="C17" s="88"/>
      <c r="D17" s="84"/>
      <c r="E17" s="85"/>
      <c r="F17" s="85"/>
      <c r="G17" s="85"/>
      <c r="H17" s="48"/>
      <c r="I17" s="49"/>
    </row>
    <row r="18" spans="1:11" ht="18" customHeight="1">
      <c r="A18" s="55" t="s">
        <v>22</v>
      </c>
      <c r="B18" s="56"/>
      <c r="C18" s="56"/>
      <c r="D18" s="56"/>
      <c r="E18" s="56"/>
      <c r="F18" s="56"/>
      <c r="G18" s="56"/>
      <c r="H18" s="56"/>
      <c r="I18" s="57"/>
    </row>
    <row r="19" spans="1:11" ht="36" customHeight="1">
      <c r="A19" s="92" t="s">
        <v>29</v>
      </c>
      <c r="B19" s="93"/>
      <c r="C19" s="109"/>
      <c r="D19" s="13" t="s">
        <v>23</v>
      </c>
      <c r="E19" s="14">
        <v>3150</v>
      </c>
      <c r="F19" s="14">
        <v>1</v>
      </c>
      <c r="G19" s="15">
        <v>7</v>
      </c>
      <c r="H19" s="48">
        <f>SUM(E19*F19*G19)</f>
        <v>22050</v>
      </c>
      <c r="I19" s="49"/>
      <c r="K19" s="25"/>
    </row>
    <row r="20" spans="1:11" ht="20.25" customHeight="1">
      <c r="A20" s="55" t="s">
        <v>32</v>
      </c>
      <c r="B20" s="56"/>
      <c r="C20" s="56"/>
      <c r="D20" s="56"/>
      <c r="E20" s="56"/>
      <c r="F20" s="56"/>
      <c r="G20" s="56"/>
      <c r="H20" s="56"/>
      <c r="I20" s="57"/>
    </row>
    <row r="21" spans="1:11" s="22" customFormat="1" ht="37.5" customHeight="1">
      <c r="A21" s="110" t="s">
        <v>33</v>
      </c>
      <c r="B21" s="111"/>
      <c r="C21" s="112"/>
      <c r="D21" s="19" t="s">
        <v>23</v>
      </c>
      <c r="E21" s="20">
        <v>2.29</v>
      </c>
      <c r="F21" s="20">
        <v>3274.3</v>
      </c>
      <c r="G21" s="21">
        <v>1</v>
      </c>
      <c r="H21" s="113">
        <f>SUM(E21*F21*G21)</f>
        <v>7498.1470000000008</v>
      </c>
      <c r="I21" s="114"/>
      <c r="J21" s="24"/>
    </row>
    <row r="22" spans="1:11" ht="18" customHeight="1">
      <c r="A22" s="55" t="s">
        <v>27</v>
      </c>
      <c r="B22" s="56"/>
      <c r="C22" s="56"/>
      <c r="D22" s="56"/>
      <c r="E22" s="56"/>
      <c r="F22" s="56"/>
      <c r="G22" s="56"/>
      <c r="H22" s="56"/>
      <c r="I22" s="57"/>
    </row>
    <row r="23" spans="1:11" ht="152.25" customHeight="1">
      <c r="A23" s="79" t="s">
        <v>30</v>
      </c>
      <c r="B23" s="80"/>
      <c r="C23" s="107"/>
      <c r="D23" s="16" t="s">
        <v>7</v>
      </c>
      <c r="E23" s="17">
        <v>0.14000000000000001</v>
      </c>
      <c r="F23" s="17">
        <v>3274.3</v>
      </c>
      <c r="G23" s="18">
        <v>365</v>
      </c>
      <c r="H23" s="108">
        <f>SUM(E23*F23*G23)</f>
        <v>167316.73000000001</v>
      </c>
      <c r="I23" s="106"/>
    </row>
    <row r="24" spans="1:11" ht="18" customHeight="1">
      <c r="A24" s="89" t="s">
        <v>24</v>
      </c>
      <c r="B24" s="90"/>
      <c r="C24" s="90"/>
      <c r="D24" s="90"/>
      <c r="E24" s="90"/>
      <c r="F24" s="90"/>
      <c r="G24" s="90"/>
      <c r="H24" s="90"/>
      <c r="I24" s="91"/>
    </row>
    <row r="25" spans="1:11">
      <c r="A25" s="92" t="s">
        <v>34</v>
      </c>
      <c r="B25" s="93"/>
      <c r="C25" s="94"/>
      <c r="D25" s="95" t="s">
        <v>7</v>
      </c>
      <c r="E25" s="96">
        <v>0.19</v>
      </c>
      <c r="F25" s="96">
        <v>3274.3</v>
      </c>
      <c r="G25" s="96">
        <v>365</v>
      </c>
      <c r="H25" s="64">
        <f>SUM(E25*F25*G25)</f>
        <v>227072.70500000002</v>
      </c>
      <c r="I25" s="49"/>
    </row>
    <row r="26" spans="1:11" ht="320.25" customHeight="1">
      <c r="A26" s="67"/>
      <c r="B26" s="68"/>
      <c r="C26" s="69"/>
      <c r="D26" s="60"/>
      <c r="E26" s="62"/>
      <c r="F26" s="62"/>
      <c r="G26" s="62"/>
      <c r="H26" s="65"/>
      <c r="I26" s="66"/>
    </row>
    <row r="27" spans="1:11">
      <c r="A27" s="101" t="s">
        <v>36</v>
      </c>
      <c r="B27" s="102"/>
      <c r="C27" s="102"/>
      <c r="D27" s="102"/>
      <c r="E27" s="102"/>
      <c r="F27" s="102"/>
      <c r="G27" s="103"/>
      <c r="H27" s="104">
        <f>SUM(H25+H23+H21+H16+H13+H10+H8+H6+H19)</f>
        <v>849831.23400000005</v>
      </c>
      <c r="I27" s="105"/>
    </row>
    <row r="28" spans="1:11">
      <c r="A28" s="101" t="s">
        <v>25</v>
      </c>
      <c r="B28" s="102"/>
      <c r="C28" s="102"/>
      <c r="D28" s="102"/>
      <c r="E28" s="102"/>
      <c r="F28" s="102"/>
      <c r="G28" s="103"/>
      <c r="H28" s="104">
        <f>SUM(H27/12)</f>
        <v>70819.269500000009</v>
      </c>
      <c r="I28" s="106"/>
    </row>
    <row r="29" spans="1:11" ht="15.75" thickBot="1">
      <c r="A29" s="101" t="s">
        <v>28</v>
      </c>
      <c r="B29" s="102"/>
      <c r="C29" s="102"/>
      <c r="D29" s="102"/>
      <c r="E29" s="102"/>
      <c r="F29" s="102"/>
      <c r="G29" s="103"/>
      <c r="H29" s="78">
        <v>3274.3</v>
      </c>
      <c r="I29" s="47"/>
    </row>
    <row r="30" spans="1:11" ht="15.75" thickBot="1">
      <c r="A30" s="97" t="s">
        <v>26</v>
      </c>
      <c r="B30" s="98"/>
      <c r="C30" s="98"/>
      <c r="D30" s="98"/>
      <c r="E30" s="98"/>
      <c r="F30" s="98"/>
      <c r="G30" s="98"/>
      <c r="H30" s="99">
        <f>H27/H29/12</f>
        <v>21.628827382952082</v>
      </c>
      <c r="I30" s="100"/>
    </row>
    <row r="31" spans="1:11">
      <c r="A31" s="26" t="s">
        <v>38</v>
      </c>
      <c r="B31" s="27"/>
      <c r="C31" s="27"/>
      <c r="D31" s="27"/>
      <c r="E31" s="27"/>
      <c r="F31" s="27"/>
      <c r="G31" s="27"/>
      <c r="H31" s="27"/>
      <c r="I31" s="27"/>
    </row>
    <row r="32" spans="1:11">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sheetData>
  <mergeCells count="63">
    <mergeCell ref="D1:I1"/>
    <mergeCell ref="A22:I22"/>
    <mergeCell ref="A23:C23"/>
    <mergeCell ref="H23:I23"/>
    <mergeCell ref="A18:I18"/>
    <mergeCell ref="A19:C19"/>
    <mergeCell ref="H19:I19"/>
    <mergeCell ref="A20:I20"/>
    <mergeCell ref="A21:C21"/>
    <mergeCell ref="H21:I21"/>
    <mergeCell ref="A30:G30"/>
    <mergeCell ref="H30:I30"/>
    <mergeCell ref="A27:G27"/>
    <mergeCell ref="H27:I27"/>
    <mergeCell ref="A28:G28"/>
    <mergeCell ref="H28:I28"/>
    <mergeCell ref="A29:G29"/>
    <mergeCell ref="H29:I29"/>
    <mergeCell ref="A24:I24"/>
    <mergeCell ref="A25:C26"/>
    <mergeCell ref="D25:D26"/>
    <mergeCell ref="E25:E26"/>
    <mergeCell ref="F25:F26"/>
    <mergeCell ref="G25:G26"/>
    <mergeCell ref="H25:I26"/>
    <mergeCell ref="A15:I15"/>
    <mergeCell ref="B16:C16"/>
    <mergeCell ref="D16:D17"/>
    <mergeCell ref="E16:E17"/>
    <mergeCell ref="F16:F17"/>
    <mergeCell ref="G16:G17"/>
    <mergeCell ref="H16:I17"/>
    <mergeCell ref="A17:C17"/>
    <mergeCell ref="A11:C11"/>
    <mergeCell ref="A12:I12"/>
    <mergeCell ref="B13:C13"/>
    <mergeCell ref="D13:D14"/>
    <mergeCell ref="E13:E14"/>
    <mergeCell ref="F13:F14"/>
    <mergeCell ref="G13:G14"/>
    <mergeCell ref="H13:I14"/>
    <mergeCell ref="A14:C14"/>
    <mergeCell ref="D10:D11"/>
    <mergeCell ref="E10:E11"/>
    <mergeCell ref="F10:F11"/>
    <mergeCell ref="G10:G11"/>
    <mergeCell ref="H10:I11"/>
    <mergeCell ref="A31:I42"/>
    <mergeCell ref="A2:I3"/>
    <mergeCell ref="A4:C4"/>
    <mergeCell ref="H4:I4"/>
    <mergeCell ref="A5:I5"/>
    <mergeCell ref="B6:C6"/>
    <mergeCell ref="D6:D7"/>
    <mergeCell ref="E6:E7"/>
    <mergeCell ref="F6:F7"/>
    <mergeCell ref="G6:G7"/>
    <mergeCell ref="H6:I7"/>
    <mergeCell ref="A7:C7"/>
    <mergeCell ref="B8:C8"/>
    <mergeCell ref="H8:I8"/>
    <mergeCell ref="A9:I9"/>
    <mergeCell ref="B10:C10"/>
  </mergeCells>
  <pageMargins left="0.7" right="0.7" top="0.36" bottom="0.25" header="0.22" footer="0.3"/>
  <pageSetup paperSize="9" scale="99" fitToWidth="3"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 мес по мес</vt:lpstr>
    </vt:vector>
  </TitlesOfParts>
  <Company>CtrlSoft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Компьютер</dc:creator>
  <cp:lastModifiedBy>user</cp:lastModifiedBy>
  <cp:lastPrinted>2021-05-13T11:33:04Z</cp:lastPrinted>
  <dcterms:created xsi:type="dcterms:W3CDTF">2018-04-13T06:44:19Z</dcterms:created>
  <dcterms:modified xsi:type="dcterms:W3CDTF">2021-05-13T11:37:06Z</dcterms:modified>
</cp:coreProperties>
</file>